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oorblad" sheetId="1" r:id="rId4"/>
    <sheet state="visible" name="Begroting" sheetId="2" r:id="rId5"/>
    <sheet state="visible" name="Balans" sheetId="3" r:id="rId6"/>
  </sheets>
  <definedNames/>
  <calcPr/>
  <extLst>
    <ext uri="GoogleSheetsCustomDataVersion2">
      <go:sheetsCustomData xmlns:go="http://customooxmlschemas.google.com/" r:id="rId7" roundtripDataChecksum="J8p9FVxLjr1F4dRNcAjPQZGTgg25QN1Q4ACroupmT20="/>
    </ext>
  </extLst>
</workbook>
</file>

<file path=xl/sharedStrings.xml><?xml version="1.0" encoding="utf-8"?>
<sst xmlns="http://schemas.openxmlformats.org/spreadsheetml/2006/main" count="65" uniqueCount="49">
  <si>
    <t>Begroting voor subsidieaanvraag gemeente Nijmegen</t>
  </si>
  <si>
    <t>Datum:</t>
  </si>
  <si>
    <t>Muziekvereniging:</t>
  </si>
  <si>
    <t>Aangevraagd subsidiebedrag per jaar:</t>
  </si>
  <si>
    <t>Legenda</t>
  </si>
  <si>
    <t>In te vullen</t>
  </si>
  <si>
    <t>Niet invullen, wordt gevuld door formules</t>
  </si>
  <si>
    <t>Kosten</t>
  </si>
  <si>
    <t>Repetitielocatie</t>
  </si>
  <si>
    <t>Dirigent</t>
  </si>
  <si>
    <t>Bladmuziek</t>
  </si>
  <si>
    <t>Optredens</t>
  </si>
  <si>
    <t>Reservering instrumenten</t>
  </si>
  <si>
    <t>Reservering jubileum</t>
  </si>
  <si>
    <t>Overige kosten</t>
  </si>
  <si>
    <t>Totale kosten</t>
  </si>
  <si>
    <t>Opbrengsten</t>
  </si>
  <si>
    <t>Contributie</t>
  </si>
  <si>
    <t>Vrienden/donateurs</t>
  </si>
  <si>
    <t>Kaartverkoop</t>
  </si>
  <si>
    <t>Sponsoren</t>
  </si>
  <si>
    <t>Subsidie gemeente</t>
  </si>
  <si>
    <t>Subsidie overig</t>
  </si>
  <si>
    <t>Overige opbrengsten</t>
  </si>
  <si>
    <t>Totale opbrengsten</t>
  </si>
  <si>
    <t>Resultaat</t>
  </si>
  <si>
    <t>Toelichting</t>
  </si>
  <si>
    <t>Muziekinstrumenten</t>
  </si>
  <si>
    <t>Subsidie</t>
  </si>
  <si>
    <t>Opmerkingen:</t>
  </si>
  <si>
    <t>Balans</t>
  </si>
  <si>
    <t>Verwachting</t>
  </si>
  <si>
    <t>Debet</t>
  </si>
  <si>
    <t>Kas</t>
  </si>
  <si>
    <t>Bank</t>
  </si>
  <si>
    <t>Spaarrekening</t>
  </si>
  <si>
    <t>Debiteuren</t>
  </si>
  <si>
    <t>Vooruitbetaalde posten</t>
  </si>
  <si>
    <t>Totaal</t>
  </si>
  <si>
    <t>Credit</t>
  </si>
  <si>
    <t>Eigen vermogen</t>
  </si>
  <si>
    <t>Borg</t>
  </si>
  <si>
    <t>Crediteuren</t>
  </si>
  <si>
    <t xml:space="preserve">Totaal </t>
  </si>
  <si>
    <t>Check</t>
  </si>
  <si>
    <t>Moet altijd 0 zijn!</t>
  </si>
  <si>
    <t>Eigen vermogen voor subisidie</t>
  </si>
  <si>
    <t>Maximaal eigen vermogen</t>
  </si>
  <si>
    <t>Is het eigen vermogen laag genoeg?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</si>
</sst>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&quot;€&quot;\ * #,##0.00_ ;_ &quot;€&quot;\ * \-#,##0.00_ ;_ &quot;€&quot;\ * &quot;-&quot;??_ ;_ @_ "/>
  </numFmts>
  <fonts count="8">
    <font>
      <sz val="11.0"/>
      <color theme="1"/>
      <name val="Calibri"/>
      <scheme val="minor"/>
    </font>
    <font>
      <sz val="24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/>
    <font>
      <color theme="1"/>
      <name val="Calibri"/>
    </font>
    <font>
      <b/>
      <u/>
      <sz val="11.0"/>
      <color theme="1"/>
      <name val="Calibri"/>
    </font>
    <font>
      <b/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</fills>
  <borders count="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/>
      <right/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/>
    </xf>
    <xf borderId="1" fillId="0" fontId="3" numFmtId="14" xfId="0" applyAlignment="1" applyBorder="1" applyFont="1" applyNumberFormat="1">
      <alignment horizontal="center"/>
    </xf>
    <xf borderId="0" fillId="0" fontId="2" numFmtId="0" xfId="0" applyFont="1"/>
    <xf borderId="2" fillId="0" fontId="3" numFmtId="0" xfId="0" applyAlignment="1" applyBorder="1" applyFont="1">
      <alignment horizontal="center"/>
    </xf>
    <xf borderId="3" fillId="0" fontId="4" numFmtId="0" xfId="0" applyBorder="1" applyFont="1"/>
    <xf borderId="4" fillId="0" fontId="4" numFmtId="0" xfId="0" applyBorder="1" applyFont="1"/>
    <xf borderId="0" fillId="0" fontId="5" numFmtId="0" xfId="0" applyFont="1"/>
    <xf borderId="5" fillId="2" fontId="3" numFmtId="0" xfId="0" applyBorder="1" applyFill="1" applyFont="1"/>
    <xf borderId="5" fillId="2" fontId="3" numFmtId="164" xfId="0" applyBorder="1" applyFont="1" applyNumberFormat="1"/>
    <xf borderId="5" fillId="3" fontId="3" numFmtId="0" xfId="0" applyBorder="1" applyFill="1" applyFont="1"/>
    <xf borderId="0" fillId="0" fontId="6" numFmtId="0" xfId="0" applyFont="1"/>
    <xf borderId="0" fillId="0" fontId="3" numFmtId="164" xfId="0" applyFont="1" applyNumberFormat="1"/>
    <xf borderId="6" fillId="2" fontId="3" numFmtId="164" xfId="0" applyBorder="1" applyFont="1" applyNumberFormat="1"/>
    <xf borderId="0" fillId="0" fontId="3" numFmtId="0" xfId="0" applyAlignment="1" applyFont="1">
      <alignment vertical="top"/>
    </xf>
    <xf borderId="1" fillId="0" fontId="3" numFmtId="164" xfId="0" applyBorder="1" applyFont="1" applyNumberFormat="1"/>
    <xf borderId="0" fillId="0" fontId="3" numFmtId="0" xfId="0" applyAlignment="1" applyFont="1">
      <alignment horizontal="left" vertical="top"/>
    </xf>
    <xf borderId="0" fillId="0" fontId="7" numFmtId="0" xfId="0" applyFont="1"/>
    <xf borderId="0" fillId="0" fontId="3" numFmtId="0" xfId="0" applyFont="1"/>
    <xf borderId="0" fillId="0" fontId="2" numFmtId="0" xfId="0" applyAlignment="1" applyFont="1">
      <alignment horizontal="center"/>
    </xf>
    <xf borderId="1" fillId="0" fontId="3" numFmtId="164" xfId="0" applyAlignment="1" applyBorder="1" applyFont="1" applyNumberFormat="1">
      <alignment horizontal="center"/>
    </xf>
    <xf borderId="0" fillId="0" fontId="3" numFmtId="164" xfId="0" applyAlignment="1" applyFont="1" applyNumberFormat="1">
      <alignment horizontal="center"/>
    </xf>
  </cellXfs>
  <cellStyles count="1">
    <cellStyle xfId="0" name="Normal" builtinId="0"/>
  </cellStyles>
  <dxfs count="4"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9.86"/>
    <col customWidth="1" min="2" max="2" width="14.29"/>
    <col customWidth="1" min="3" max="3" width="8.71"/>
    <col customWidth="1" min="4" max="4" width="17.29"/>
    <col customWidth="1" min="5" max="26" width="8.71"/>
  </cols>
  <sheetData>
    <row r="1" ht="28.5" customHeight="1">
      <c r="A1" s="1" t="s">
        <v>0</v>
      </c>
    </row>
    <row r="2" ht="14.25" customHeight="1"/>
    <row r="3" ht="14.25" customHeight="1">
      <c r="A3" s="2" t="s">
        <v>1</v>
      </c>
      <c r="B3" s="3"/>
      <c r="D3" s="4" t="s">
        <v>2</v>
      </c>
      <c r="E3" s="5"/>
      <c r="F3" s="6"/>
      <c r="G3" s="6"/>
      <c r="H3" s="6"/>
      <c r="I3" s="6"/>
      <c r="J3" s="6"/>
      <c r="K3" s="6"/>
      <c r="L3" s="7"/>
    </row>
    <row r="4" ht="14.25" customHeight="1"/>
    <row r="5" ht="14.25" customHeight="1"/>
    <row r="6" ht="14.25" customHeight="1">
      <c r="A6" s="8" t="s">
        <v>3</v>
      </c>
    </row>
    <row r="7" ht="14.25" customHeight="1">
      <c r="A7" s="9">
        <f>YEAR($B$3)+1</f>
        <v>1900</v>
      </c>
      <c r="B7" s="10" t="str">
        <f>Begroting!F18</f>
        <v/>
      </c>
    </row>
    <row r="8" ht="14.25" customHeight="1">
      <c r="A8" s="9">
        <f>YEAR($B$3)+2</f>
        <v>1901</v>
      </c>
      <c r="B8" s="10" t="str">
        <f>Begroting!H18</f>
        <v/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>
      <c r="A15" s="4" t="s">
        <v>4</v>
      </c>
    </row>
    <row r="16" ht="14.25" customHeight="1"/>
    <row r="17" ht="14.25" customHeight="1">
      <c r="A17" s="11"/>
      <c r="B17" s="8" t="s">
        <v>5</v>
      </c>
    </row>
    <row r="18" ht="14.25" customHeight="1"/>
    <row r="19" ht="14.25" customHeight="1">
      <c r="A19" s="9"/>
      <c r="B19" s="8" t="s">
        <v>6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">
    <mergeCell ref="E3:L3"/>
  </mergeCells>
  <conditionalFormatting sqref="B3">
    <cfRule type="containsBlanks" dxfId="0" priority="1">
      <formula>LEN(TRIM(B3))=0</formula>
    </cfRule>
  </conditionalFormatting>
  <conditionalFormatting sqref="E3">
    <cfRule type="containsBlanks" dxfId="0" priority="2">
      <formula>LEN(TRIM(E3))=0</formula>
    </cfRule>
  </conditionalFormatting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5.29"/>
    <col customWidth="1" min="2" max="2" width="21.71"/>
    <col customWidth="1" min="3" max="3" width="3.29"/>
    <col customWidth="1" min="4" max="4" width="21.71"/>
    <col customWidth="1" min="5" max="5" width="3.29"/>
    <col customWidth="1" min="6" max="6" width="21.71"/>
    <col customWidth="1" min="7" max="7" width="3.29"/>
    <col customWidth="1" min="8" max="8" width="21.71"/>
    <col customWidth="1" min="9" max="9" width="3.29"/>
    <col customWidth="1" min="10" max="10" width="21.71"/>
    <col customWidth="1" min="11" max="11" width="3.29"/>
    <col customWidth="1" min="12" max="12" width="21.71"/>
    <col customWidth="1" min="13" max="13" width="19.0"/>
    <col customWidth="1" min="14" max="14" width="2.43"/>
    <col customWidth="1" min="15" max="15" width="14.29"/>
    <col customWidth="1" min="16" max="26" width="8.71"/>
  </cols>
  <sheetData>
    <row r="1" ht="14.25" customHeight="1">
      <c r="A1" s="2" t="s">
        <v>1</v>
      </c>
      <c r="B1" s="3" t="str">
        <f>Voorblad!B3</f>
        <v/>
      </c>
      <c r="D1" s="4" t="s">
        <v>2</v>
      </c>
      <c r="E1" s="5" t="str">
        <f>Voorblad!E3</f>
        <v/>
      </c>
      <c r="F1" s="6"/>
      <c r="G1" s="6"/>
      <c r="H1" s="6"/>
      <c r="I1" s="6"/>
      <c r="J1" s="6"/>
      <c r="K1" s="6"/>
      <c r="L1" s="7"/>
    </row>
    <row r="2" ht="14.25" customHeight="1">
      <c r="A2" s="12" t="s">
        <v>7</v>
      </c>
      <c r="B2" s="4" t="str">
        <f>CONCATENATE("Resultaat ",YEAR(B1)-1)</f>
        <v>Resultaat 1898</v>
      </c>
      <c r="C2" s="4"/>
      <c r="D2" s="4" t="str">
        <f>CONCATENATE("Begroting ",YEAR(B1))</f>
        <v>Begroting 1899</v>
      </c>
      <c r="E2" s="4"/>
      <c r="F2" s="4" t="str">
        <f>CONCATENATE("Begroting ",YEAR($B$1)+1)</f>
        <v>Begroting 1900</v>
      </c>
      <c r="H2" s="4" t="str">
        <f>CONCATENATE("Begroting ",YEAR($B$1)+2)</f>
        <v>Begroting 1901</v>
      </c>
      <c r="J2" s="4"/>
      <c r="L2" s="4"/>
    </row>
    <row r="3" ht="14.25" customHeight="1">
      <c r="A3" s="8" t="s">
        <v>8</v>
      </c>
      <c r="B3" s="13"/>
      <c r="C3" s="13"/>
      <c r="D3" s="13"/>
      <c r="F3" s="13"/>
      <c r="H3" s="13"/>
    </row>
    <row r="4" ht="14.25" customHeight="1">
      <c r="A4" s="8" t="s">
        <v>9</v>
      </c>
      <c r="B4" s="13"/>
      <c r="C4" s="13"/>
      <c r="D4" s="13"/>
      <c r="F4" s="13"/>
      <c r="H4" s="13"/>
    </row>
    <row r="5" ht="14.25" customHeight="1">
      <c r="A5" s="8" t="s">
        <v>10</v>
      </c>
      <c r="B5" s="13"/>
      <c r="C5" s="13"/>
      <c r="D5" s="13"/>
      <c r="F5" s="13"/>
      <c r="H5" s="13"/>
    </row>
    <row r="6" ht="14.25" customHeight="1">
      <c r="A6" s="8" t="s">
        <v>11</v>
      </c>
      <c r="B6" s="13"/>
      <c r="C6" s="13"/>
      <c r="D6" s="13"/>
      <c r="F6" s="13"/>
      <c r="H6" s="13"/>
    </row>
    <row r="7" ht="14.25" customHeight="1">
      <c r="A7" s="8" t="s">
        <v>12</v>
      </c>
      <c r="B7" s="13"/>
      <c r="C7" s="13"/>
      <c r="D7" s="13"/>
      <c r="F7" s="13"/>
      <c r="H7" s="13"/>
    </row>
    <row r="8" ht="14.25" customHeight="1">
      <c r="A8" s="8" t="s">
        <v>13</v>
      </c>
      <c r="B8" s="13"/>
      <c r="C8" s="13"/>
      <c r="D8" s="13"/>
      <c r="F8" s="13"/>
      <c r="H8" s="13"/>
    </row>
    <row r="9" ht="14.25" customHeight="1">
      <c r="A9" s="8" t="s">
        <v>14</v>
      </c>
      <c r="B9" s="13"/>
      <c r="C9" s="13"/>
      <c r="D9" s="13"/>
      <c r="F9" s="13"/>
      <c r="H9" s="13"/>
    </row>
    <row r="10" ht="14.25" customHeight="1">
      <c r="A10" s="8" t="s">
        <v>15</v>
      </c>
      <c r="B10" s="14">
        <f>SUM(B3:B9)</f>
        <v>0</v>
      </c>
      <c r="C10" s="13"/>
      <c r="D10" s="14">
        <f>SUM(D3:D9)</f>
        <v>0</v>
      </c>
      <c r="F10" s="14">
        <f>SUM(F3:F9)</f>
        <v>0</v>
      </c>
      <c r="G10" s="15"/>
      <c r="H10" s="14">
        <f>SUM(H3:H9)</f>
        <v>0</v>
      </c>
    </row>
    <row r="11" ht="14.25" customHeight="1">
      <c r="B11" s="13"/>
      <c r="C11" s="13"/>
      <c r="D11" s="13"/>
      <c r="F11" s="13"/>
    </row>
    <row r="12" ht="14.25" customHeight="1">
      <c r="B12" s="13"/>
      <c r="C12" s="13"/>
      <c r="D12" s="13"/>
      <c r="F12" s="13"/>
    </row>
    <row r="13" ht="14.25" customHeight="1">
      <c r="A13" s="12" t="s">
        <v>16</v>
      </c>
      <c r="B13" s="4"/>
      <c r="C13" s="4"/>
      <c r="D13" s="4"/>
      <c r="E13" s="4"/>
      <c r="F13" s="4"/>
    </row>
    <row r="14" ht="14.25" customHeight="1">
      <c r="A14" s="8" t="s">
        <v>17</v>
      </c>
      <c r="B14" s="13"/>
      <c r="C14" s="13"/>
      <c r="D14" s="13"/>
      <c r="F14" s="13"/>
      <c r="H14" s="13"/>
    </row>
    <row r="15" ht="14.25" customHeight="1">
      <c r="A15" s="8" t="s">
        <v>18</v>
      </c>
      <c r="B15" s="13"/>
      <c r="C15" s="13"/>
      <c r="D15" s="13"/>
      <c r="F15" s="13"/>
      <c r="H15" s="13"/>
    </row>
    <row r="16" ht="14.25" customHeight="1">
      <c r="A16" s="8" t="s">
        <v>19</v>
      </c>
      <c r="B16" s="13"/>
      <c r="C16" s="13"/>
      <c r="D16" s="13"/>
      <c r="F16" s="13"/>
      <c r="H16" s="13"/>
    </row>
    <row r="17" ht="14.25" customHeight="1">
      <c r="A17" s="8" t="s">
        <v>20</v>
      </c>
      <c r="B17" s="13"/>
      <c r="C17" s="13"/>
      <c r="D17" s="13"/>
      <c r="F17" s="13"/>
      <c r="G17" s="4"/>
      <c r="H17" s="1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8" t="s">
        <v>21</v>
      </c>
      <c r="B18" s="13"/>
      <c r="C18" s="13"/>
      <c r="D18" s="13"/>
      <c r="F18" s="13"/>
      <c r="G18" s="4"/>
      <c r="H18" s="1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8" t="s">
        <v>22</v>
      </c>
      <c r="B19" s="13"/>
      <c r="C19" s="13"/>
      <c r="D19" s="13"/>
      <c r="F19" s="13"/>
      <c r="G19" s="4"/>
      <c r="H19" s="1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8" t="s">
        <v>23</v>
      </c>
      <c r="B20" s="13"/>
      <c r="C20" s="13"/>
      <c r="D20" s="13"/>
      <c r="F20" s="13"/>
      <c r="G20" s="4"/>
      <c r="H20" s="1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8" t="s">
        <v>24</v>
      </c>
      <c r="B21" s="14">
        <f>SUM(B14:B20)</f>
        <v>0</v>
      </c>
      <c r="C21" s="13"/>
      <c r="D21" s="14">
        <f>SUM(D14:D20)</f>
        <v>0</v>
      </c>
      <c r="F21" s="14">
        <f>SUM(F14:F20)</f>
        <v>0</v>
      </c>
      <c r="G21" s="15"/>
      <c r="H21" s="14">
        <f>SUM(H14:H20)</f>
        <v>0</v>
      </c>
      <c r="J21" s="13"/>
      <c r="L21" s="13"/>
    </row>
    <row r="22" ht="14.25" customHeight="1"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2" t="s">
        <v>25</v>
      </c>
      <c r="B23" s="16">
        <f>B21-B10</f>
        <v>0</v>
      </c>
      <c r="C23" s="13"/>
      <c r="D23" s="16">
        <f>D21-D10</f>
        <v>0</v>
      </c>
      <c r="E23" s="13"/>
      <c r="F23" s="16">
        <f>F21-F10</f>
        <v>0</v>
      </c>
      <c r="G23" s="4"/>
      <c r="H23" s="16">
        <f>H21-H10</f>
        <v>0</v>
      </c>
      <c r="I23" s="4"/>
      <c r="J23" s="13"/>
      <c r="K23" s="4"/>
      <c r="L23" s="1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2" t="s">
        <v>26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 t="s">
        <v>8</v>
      </c>
      <c r="B26" s="4"/>
      <c r="C26" s="4"/>
      <c r="D26" s="4"/>
      <c r="E26" s="4"/>
      <c r="F26" s="4"/>
      <c r="G26" s="15"/>
      <c r="H26" s="15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5"/>
      <c r="B30" s="15"/>
      <c r="C30" s="15"/>
      <c r="D30" s="15"/>
      <c r="E30" s="15"/>
      <c r="F30" s="1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 t="s">
        <v>9</v>
      </c>
      <c r="B31" s="4"/>
      <c r="C31" s="4"/>
      <c r="D31" s="4"/>
      <c r="E31" s="4"/>
      <c r="F31" s="4"/>
      <c r="G31" s="15"/>
      <c r="H31" s="15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15"/>
      <c r="B35" s="15"/>
      <c r="C35" s="15"/>
      <c r="D35" s="15"/>
      <c r="E35" s="15"/>
      <c r="F35" s="1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 t="s">
        <v>10</v>
      </c>
      <c r="B36" s="4"/>
      <c r="C36" s="4"/>
      <c r="D36" s="4"/>
      <c r="E36" s="4"/>
      <c r="F36" s="4"/>
      <c r="G36" s="15"/>
      <c r="H36" s="15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15"/>
      <c r="B40" s="15"/>
      <c r="C40" s="15"/>
      <c r="D40" s="15"/>
      <c r="E40" s="15"/>
      <c r="F40" s="15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 t="s">
        <v>11</v>
      </c>
      <c r="B41" s="4"/>
      <c r="C41" s="4"/>
      <c r="D41" s="4"/>
      <c r="E41" s="4"/>
      <c r="F41" s="4"/>
      <c r="G41" s="15"/>
      <c r="H41" s="15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15"/>
      <c r="B45" s="15"/>
      <c r="C45" s="15"/>
      <c r="D45" s="15"/>
      <c r="E45" s="15"/>
      <c r="F45" s="15"/>
      <c r="G45" s="15"/>
      <c r="H45" s="15"/>
    </row>
    <row r="46" ht="14.25" customHeight="1">
      <c r="A46" s="4" t="s">
        <v>27</v>
      </c>
      <c r="B46" s="4"/>
      <c r="C46" s="4"/>
      <c r="D46" s="4"/>
      <c r="E46" s="4"/>
      <c r="F46" s="4"/>
    </row>
    <row r="47" ht="14.25" customHeight="1">
      <c r="A47" s="4"/>
      <c r="B47" s="4"/>
      <c r="C47" s="4"/>
      <c r="D47" s="4"/>
      <c r="E47" s="4"/>
      <c r="F47" s="4"/>
      <c r="G47" s="4"/>
      <c r="H47" s="4"/>
    </row>
    <row r="48" ht="14.25" customHeight="1">
      <c r="A48" s="4"/>
      <c r="B48" s="4"/>
      <c r="C48" s="4"/>
      <c r="D48" s="4"/>
      <c r="E48" s="4"/>
      <c r="F48" s="4"/>
      <c r="G48" s="4"/>
      <c r="H48" s="4"/>
    </row>
    <row r="49" ht="14.25" customHeight="1">
      <c r="A49" s="4"/>
      <c r="B49" s="4"/>
      <c r="C49" s="4"/>
      <c r="D49" s="4"/>
      <c r="E49" s="4"/>
      <c r="F49" s="4"/>
      <c r="G49" s="4"/>
      <c r="H49" s="4"/>
    </row>
    <row r="50" ht="14.25" customHeight="1">
      <c r="A50" s="15"/>
      <c r="B50" s="15"/>
      <c r="C50" s="15"/>
      <c r="D50" s="15"/>
      <c r="E50" s="15"/>
      <c r="F50" s="15"/>
      <c r="G50" s="4"/>
      <c r="H50" s="4"/>
    </row>
    <row r="51" ht="14.25" customHeight="1">
      <c r="A51" s="4" t="s">
        <v>14</v>
      </c>
      <c r="B51" s="4"/>
      <c r="C51" s="4"/>
      <c r="D51" s="4"/>
      <c r="E51" s="4"/>
      <c r="F51" s="4"/>
      <c r="G51" s="15"/>
      <c r="H51" s="15"/>
    </row>
    <row r="52" ht="14.25" customHeight="1">
      <c r="A52" s="4"/>
      <c r="B52" s="4"/>
      <c r="C52" s="4"/>
      <c r="D52" s="4"/>
      <c r="E52" s="4"/>
      <c r="F52" s="4"/>
      <c r="G52" s="4"/>
      <c r="H52" s="4"/>
    </row>
    <row r="53" ht="14.25" customHeight="1">
      <c r="A53" s="4"/>
      <c r="B53" s="4"/>
      <c r="C53" s="4"/>
      <c r="D53" s="4"/>
      <c r="E53" s="4"/>
      <c r="F53" s="4"/>
      <c r="G53" s="4"/>
      <c r="H53" s="4"/>
    </row>
    <row r="54" ht="14.25" customHeight="1">
      <c r="A54" s="15"/>
      <c r="B54" s="15"/>
      <c r="C54" s="15"/>
      <c r="D54" s="15"/>
      <c r="E54" s="15"/>
      <c r="F54" s="15"/>
      <c r="G54" s="4"/>
      <c r="H54" s="4"/>
    </row>
    <row r="55" ht="14.25" customHeight="1">
      <c r="G55" s="4"/>
      <c r="H55" s="4"/>
    </row>
    <row r="56" ht="14.25" customHeight="1">
      <c r="A56" s="4" t="s">
        <v>17</v>
      </c>
      <c r="B56" s="4"/>
      <c r="C56" s="4"/>
      <c r="D56" s="4"/>
      <c r="E56" s="4"/>
      <c r="F56" s="4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ht="14.25" customHeight="1">
      <c r="A57" s="4"/>
      <c r="B57" s="4"/>
      <c r="C57" s="4"/>
      <c r="D57" s="4"/>
      <c r="E57" s="4"/>
      <c r="F57" s="4"/>
      <c r="G57" s="4"/>
      <c r="H57" s="4"/>
    </row>
    <row r="58" ht="14.25" customHeight="1">
      <c r="A58" s="4"/>
      <c r="B58" s="4"/>
      <c r="C58" s="4"/>
      <c r="D58" s="4"/>
      <c r="E58" s="4"/>
      <c r="F58" s="4"/>
      <c r="G58" s="4"/>
      <c r="H58" s="4"/>
    </row>
    <row r="59" ht="14.25" customHeight="1">
      <c r="A59" s="4"/>
      <c r="B59" s="4"/>
      <c r="C59" s="4"/>
      <c r="D59" s="4"/>
      <c r="E59" s="4"/>
      <c r="F59" s="4"/>
      <c r="G59" s="4"/>
      <c r="H59" s="4"/>
    </row>
    <row r="60" ht="14.25" customHeight="1">
      <c r="A60" s="15"/>
      <c r="B60" s="15"/>
      <c r="C60" s="15"/>
      <c r="D60" s="15"/>
      <c r="E60" s="15"/>
      <c r="F60" s="15"/>
      <c r="G60" s="4"/>
      <c r="H60" s="4"/>
    </row>
    <row r="61" ht="14.25" customHeight="1">
      <c r="A61" s="4" t="s">
        <v>18</v>
      </c>
      <c r="B61" s="4"/>
      <c r="C61" s="4"/>
      <c r="D61" s="4"/>
      <c r="E61" s="4"/>
      <c r="F61" s="4"/>
      <c r="G61" s="15"/>
      <c r="H61" s="15"/>
    </row>
    <row r="62" ht="14.25" customHeight="1">
      <c r="A62" s="4"/>
      <c r="B62" s="4"/>
      <c r="C62" s="4"/>
      <c r="D62" s="4"/>
      <c r="E62" s="4"/>
      <c r="F62" s="4"/>
      <c r="G62" s="4"/>
      <c r="H62" s="4"/>
    </row>
    <row r="63" ht="14.25" customHeight="1">
      <c r="A63" s="4"/>
      <c r="B63" s="4"/>
      <c r="C63" s="4"/>
      <c r="D63" s="4"/>
      <c r="E63" s="4"/>
      <c r="F63" s="4"/>
      <c r="G63" s="4"/>
      <c r="H63" s="4"/>
    </row>
    <row r="64" ht="14.25" customHeight="1">
      <c r="A64" s="4"/>
      <c r="B64" s="4"/>
      <c r="C64" s="4"/>
      <c r="D64" s="4"/>
      <c r="E64" s="4"/>
      <c r="F64" s="4"/>
      <c r="G64" s="4"/>
      <c r="H64" s="4"/>
    </row>
    <row r="65" ht="14.25" customHeight="1">
      <c r="A65" s="15"/>
      <c r="B65" s="15"/>
      <c r="C65" s="15"/>
      <c r="D65" s="15"/>
      <c r="E65" s="15"/>
      <c r="F65" s="15"/>
      <c r="G65" s="4"/>
      <c r="H65" s="4"/>
    </row>
    <row r="66" ht="14.25" customHeight="1">
      <c r="A66" s="4" t="s">
        <v>19</v>
      </c>
      <c r="B66" s="4"/>
      <c r="C66" s="4"/>
      <c r="D66" s="4"/>
      <c r="E66" s="4"/>
      <c r="F66" s="4"/>
      <c r="G66" s="15"/>
      <c r="H66" s="15"/>
    </row>
    <row r="67" ht="14.25" customHeight="1">
      <c r="A67" s="4"/>
      <c r="B67" s="4"/>
      <c r="C67" s="4"/>
      <c r="D67" s="4"/>
      <c r="E67" s="4"/>
      <c r="F67" s="4"/>
      <c r="G67" s="4"/>
      <c r="H67" s="4"/>
    </row>
    <row r="68" ht="14.25" customHeight="1">
      <c r="A68" s="4"/>
      <c r="B68" s="4"/>
      <c r="C68" s="4"/>
      <c r="D68" s="4"/>
      <c r="E68" s="4"/>
      <c r="F68" s="4"/>
      <c r="G68" s="4"/>
      <c r="H68" s="4"/>
    </row>
    <row r="69" ht="14.25" customHeight="1">
      <c r="A69" s="4"/>
      <c r="B69" s="4"/>
      <c r="C69" s="4"/>
      <c r="D69" s="4"/>
      <c r="E69" s="4"/>
      <c r="F69" s="4"/>
      <c r="G69" s="4"/>
      <c r="H69" s="4"/>
    </row>
    <row r="70" ht="14.25" customHeight="1">
      <c r="A70" s="15"/>
      <c r="B70" s="15"/>
      <c r="C70" s="15"/>
      <c r="D70" s="15"/>
      <c r="E70" s="15"/>
      <c r="F70" s="15"/>
      <c r="G70" s="4"/>
      <c r="H70" s="4"/>
    </row>
    <row r="71" ht="14.25" customHeight="1">
      <c r="A71" s="4" t="s">
        <v>20</v>
      </c>
      <c r="B71" s="4"/>
      <c r="C71" s="4"/>
      <c r="D71" s="4"/>
      <c r="E71" s="4"/>
      <c r="F71" s="4"/>
      <c r="G71" s="15"/>
      <c r="H71" s="15"/>
    </row>
    <row r="72" ht="14.25" customHeight="1">
      <c r="A72" s="4"/>
      <c r="B72" s="4"/>
      <c r="C72" s="4"/>
      <c r="D72" s="4"/>
      <c r="E72" s="4"/>
      <c r="F72" s="4"/>
      <c r="G72" s="4"/>
      <c r="H72" s="4"/>
    </row>
    <row r="73" ht="14.25" customHeight="1">
      <c r="A73" s="4"/>
      <c r="B73" s="4"/>
      <c r="C73" s="4"/>
      <c r="D73" s="4"/>
      <c r="E73" s="4"/>
      <c r="F73" s="4"/>
      <c r="G73" s="15"/>
      <c r="H73" s="15"/>
    </row>
    <row r="74" ht="14.25" customHeight="1">
      <c r="A74" s="4"/>
      <c r="B74" s="4"/>
      <c r="C74" s="4"/>
      <c r="D74" s="4"/>
      <c r="E74" s="4"/>
      <c r="F74" s="4"/>
      <c r="G74" s="15"/>
      <c r="H74" s="15"/>
    </row>
    <row r="75" ht="14.25" customHeight="1">
      <c r="A75" s="15"/>
      <c r="B75" s="15"/>
      <c r="C75" s="15"/>
      <c r="D75" s="15"/>
      <c r="E75" s="15"/>
      <c r="F75" s="15"/>
    </row>
    <row r="76" ht="14.25" customHeight="1">
      <c r="A76" s="4" t="s">
        <v>28</v>
      </c>
      <c r="B76" s="4"/>
      <c r="C76" s="4"/>
      <c r="D76" s="4"/>
      <c r="E76" s="4"/>
      <c r="F76" s="4"/>
    </row>
    <row r="77" ht="14.25" customHeight="1">
      <c r="A77" s="4"/>
      <c r="B77" s="4"/>
      <c r="C77" s="4"/>
      <c r="D77" s="4"/>
      <c r="E77" s="4"/>
      <c r="F77" s="4"/>
    </row>
    <row r="78" ht="14.25" customHeight="1">
      <c r="A78" s="4"/>
      <c r="B78" s="4"/>
      <c r="C78" s="4"/>
      <c r="D78" s="4"/>
      <c r="E78" s="4"/>
      <c r="F78" s="4"/>
      <c r="G78" s="17"/>
      <c r="H78" s="17"/>
    </row>
    <row r="79" ht="14.25" customHeight="1">
      <c r="A79" s="4"/>
      <c r="B79" s="4"/>
      <c r="C79" s="4"/>
      <c r="D79" s="4"/>
      <c r="E79" s="4"/>
      <c r="F79" s="4"/>
    </row>
    <row r="80" ht="14.25" customHeight="1">
      <c r="A80" s="15"/>
      <c r="B80" s="15"/>
      <c r="C80" s="15"/>
      <c r="D80" s="15"/>
      <c r="E80" s="15"/>
      <c r="F80" s="15"/>
    </row>
    <row r="81" ht="14.25" customHeight="1">
      <c r="A81" s="4" t="s">
        <v>23</v>
      </c>
      <c r="B81" s="4"/>
      <c r="C81" s="4"/>
      <c r="D81" s="4"/>
      <c r="E81" s="4"/>
      <c r="F81" s="4"/>
    </row>
    <row r="82" ht="14.25" customHeight="1">
      <c r="A82" s="15"/>
      <c r="B82" s="15"/>
      <c r="C82" s="15"/>
      <c r="D82" s="15"/>
      <c r="E82" s="15"/>
      <c r="F82" s="15"/>
    </row>
    <row r="83" ht="14.25" customHeight="1">
      <c r="A83" s="15"/>
      <c r="B83" s="15"/>
      <c r="C83" s="15"/>
      <c r="D83" s="15"/>
      <c r="E83" s="15"/>
      <c r="F83" s="15"/>
    </row>
    <row r="84" ht="14.25" customHeight="1"/>
    <row r="85" ht="14.25" customHeight="1"/>
    <row r="86" ht="14.25" customHeight="1">
      <c r="A86" s="12" t="s">
        <v>29</v>
      </c>
    </row>
    <row r="87" ht="14.25" customHeight="1">
      <c r="A87" s="17"/>
      <c r="B87" s="17"/>
      <c r="C87" s="17"/>
      <c r="D87" s="17"/>
      <c r="E87" s="17"/>
      <c r="F87" s="17"/>
    </row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E1:L1"/>
  </mergeCells>
  <conditionalFormatting sqref="B3:B9 B14:B18 B20 D3:D9">
    <cfRule type="containsBlanks" dxfId="1" priority="1">
      <formula>LEN(TRIM(B3))=0</formula>
    </cfRule>
  </conditionalFormatting>
  <conditionalFormatting sqref="B23 D23 F23">
    <cfRule type="cellIs" dxfId="2" priority="2" operator="lessThan">
      <formula>0</formula>
    </cfRule>
  </conditionalFormatting>
  <conditionalFormatting sqref="B23 D23 F23">
    <cfRule type="cellIs" dxfId="3" priority="3" operator="greaterThan">
      <formula>0</formula>
    </cfRule>
  </conditionalFormatting>
  <conditionalFormatting sqref="B1">
    <cfRule type="containsBlanks" dxfId="0" priority="4">
      <formula>LEN(TRIM(B1))=0</formula>
    </cfRule>
  </conditionalFormatting>
  <conditionalFormatting sqref="E1">
    <cfRule type="containsBlanks" dxfId="0" priority="5">
      <formula>LEN(TRIM(E1))=0</formula>
    </cfRule>
  </conditionalFormatting>
  <conditionalFormatting sqref="B19">
    <cfRule type="containsBlanks" dxfId="1" priority="6">
      <formula>LEN(TRIM(B19))=0</formula>
    </cfRule>
  </conditionalFormatting>
  <conditionalFormatting sqref="D14:D18 D20">
    <cfRule type="containsBlanks" dxfId="1" priority="7">
      <formula>LEN(TRIM(D14))=0</formula>
    </cfRule>
  </conditionalFormatting>
  <conditionalFormatting sqref="D19">
    <cfRule type="containsBlanks" dxfId="1" priority="8">
      <formula>LEN(TRIM(D19))=0</formula>
    </cfRule>
  </conditionalFormatting>
  <conditionalFormatting sqref="J23">
    <cfRule type="cellIs" dxfId="2" priority="9" operator="lessThan">
      <formula>0</formula>
    </cfRule>
  </conditionalFormatting>
  <conditionalFormatting sqref="J23">
    <cfRule type="cellIs" dxfId="3" priority="10" operator="greaterThan">
      <formula>0</formula>
    </cfRule>
  </conditionalFormatting>
  <conditionalFormatting sqref="F3 F7">
    <cfRule type="containsBlanks" dxfId="1" priority="11">
      <formula>LEN(TRIM(F3))=0</formula>
    </cfRule>
  </conditionalFormatting>
  <conditionalFormatting sqref="H3 H7">
    <cfRule type="containsBlanks" dxfId="1" priority="12">
      <formula>LEN(TRIM(H3))=0</formula>
    </cfRule>
  </conditionalFormatting>
  <conditionalFormatting sqref="H23">
    <cfRule type="cellIs" dxfId="2" priority="13" operator="lessThan">
      <formula>0</formula>
    </cfRule>
  </conditionalFormatting>
  <conditionalFormatting sqref="H23">
    <cfRule type="cellIs" dxfId="3" priority="14" operator="greaterThan">
      <formula>0</formula>
    </cfRule>
  </conditionalFormatting>
  <conditionalFormatting sqref="L23">
    <cfRule type="cellIs" dxfId="2" priority="15" operator="lessThan">
      <formula>0</formula>
    </cfRule>
  </conditionalFormatting>
  <conditionalFormatting sqref="L23">
    <cfRule type="cellIs" dxfId="3" priority="16" operator="greaterThan">
      <formula>0</formula>
    </cfRule>
  </conditionalFormatting>
  <conditionalFormatting sqref="F8">
    <cfRule type="containsBlanks" dxfId="1" priority="17">
      <formula>LEN(TRIM(F8))=0</formula>
    </cfRule>
  </conditionalFormatting>
  <conditionalFormatting sqref="H8">
    <cfRule type="containsBlanks" dxfId="1" priority="18">
      <formula>LEN(TRIM(H8))=0</formula>
    </cfRule>
  </conditionalFormatting>
  <conditionalFormatting sqref="F14:F18 F20">
    <cfRule type="containsBlanks" dxfId="1" priority="19">
      <formula>LEN(TRIM(F14))=0</formula>
    </cfRule>
  </conditionalFormatting>
  <conditionalFormatting sqref="F19">
    <cfRule type="containsBlanks" dxfId="1" priority="20">
      <formula>LEN(TRIM(F19))=0</formula>
    </cfRule>
  </conditionalFormatting>
  <conditionalFormatting sqref="H14:H18 H20">
    <cfRule type="containsBlanks" dxfId="1" priority="21">
      <formula>LEN(TRIM(H14))=0</formula>
    </cfRule>
  </conditionalFormatting>
  <conditionalFormatting sqref="H19">
    <cfRule type="containsBlanks" dxfId="1" priority="22">
      <formula>LEN(TRIM(H19))=0</formula>
    </cfRule>
  </conditionalFormatting>
  <conditionalFormatting sqref="F4:F6">
    <cfRule type="containsBlanks" dxfId="1" priority="23">
      <formula>LEN(TRIM(F4))=0</formula>
    </cfRule>
  </conditionalFormatting>
  <conditionalFormatting sqref="H4:H6">
    <cfRule type="containsBlanks" dxfId="1" priority="24">
      <formula>LEN(TRIM(H4))=0</formula>
    </cfRule>
  </conditionalFormatting>
  <conditionalFormatting sqref="F9">
    <cfRule type="containsBlanks" dxfId="1" priority="25">
      <formula>LEN(TRIM(F9))=0</formula>
    </cfRule>
  </conditionalFormatting>
  <conditionalFormatting sqref="H9">
    <cfRule type="containsBlanks" dxfId="1" priority="26">
      <formula>LEN(TRIM(H9))=0</formula>
    </cfRule>
  </conditionalFormatting>
  <printOptions/>
  <pageMargins bottom="1.0" footer="0.0" header="0.0" left="1.0" right="1.0" top="1.0"/>
  <pageSetup fitToWidth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5.0"/>
    <col customWidth="1" min="2" max="2" width="15.29"/>
    <col customWidth="1" min="3" max="3" width="3.29"/>
    <col customWidth="1" min="4" max="4" width="15.29"/>
    <col customWidth="1" min="5" max="5" width="3.29"/>
    <col customWidth="1" min="6" max="6" width="15.29"/>
    <col customWidth="1" min="7" max="7" width="3.29"/>
    <col customWidth="1" min="8" max="8" width="15.29"/>
    <col customWidth="1" min="9" max="9" width="3.29"/>
    <col customWidth="1" min="10" max="10" width="15.29"/>
    <col customWidth="1" min="11" max="11" width="3.29"/>
    <col customWidth="1" min="12" max="12" width="15.29"/>
    <col customWidth="1" min="13" max="13" width="16.57"/>
    <col customWidth="1" min="14" max="26" width="8.71"/>
  </cols>
  <sheetData>
    <row r="1" ht="14.25" customHeight="1">
      <c r="A1" s="18" t="s">
        <v>30</v>
      </c>
      <c r="B1" s="19"/>
      <c r="C1" s="19"/>
      <c r="D1" s="20" t="s">
        <v>31</v>
      </c>
      <c r="E1" s="19"/>
      <c r="F1" s="20" t="s">
        <v>31</v>
      </c>
      <c r="G1" s="19"/>
      <c r="H1" s="20" t="s">
        <v>31</v>
      </c>
      <c r="I1" s="19"/>
      <c r="J1" s="20"/>
      <c r="K1" s="19"/>
      <c r="L1" s="20"/>
      <c r="M1" s="19"/>
    </row>
    <row r="2" ht="14.25" customHeight="1">
      <c r="A2" s="12" t="s">
        <v>32</v>
      </c>
      <c r="B2" s="20" t="str">
        <f>CONCATENATE("31-12-",YEAR(Begroting!$B$1)-1)</f>
        <v>31-12-1898</v>
      </c>
      <c r="C2" s="20"/>
      <c r="D2" s="20" t="str">
        <f>CONCATENATE("31-12-",YEAR(Begroting!$B$1))</f>
        <v>31-12-1899</v>
      </c>
      <c r="E2" s="20"/>
      <c r="F2" s="20" t="str">
        <f>CONCATENATE("31-12-",YEAR(Begroting!$B$1)+1)</f>
        <v>31-12-1900</v>
      </c>
      <c r="G2" s="20"/>
      <c r="H2" s="20" t="str">
        <f>CONCATENATE("31-12-",YEAR(Begroting!$B$1)+2)</f>
        <v>31-12-1901</v>
      </c>
      <c r="I2" s="20"/>
      <c r="J2" s="20"/>
      <c r="K2" s="20"/>
      <c r="L2" s="20"/>
      <c r="M2" s="19"/>
    </row>
    <row r="3" ht="14.25" customHeight="1">
      <c r="A3" s="19" t="s">
        <v>33</v>
      </c>
      <c r="B3" s="13"/>
      <c r="C3" s="13"/>
      <c r="D3" s="10" t="str">
        <f t="shared" ref="D3:D4" si="1">B3</f>
        <v/>
      </c>
      <c r="E3" s="13"/>
      <c r="F3" s="10" t="str">
        <f t="shared" ref="F3:F4" si="2">D3</f>
        <v/>
      </c>
      <c r="G3" s="13"/>
      <c r="H3" s="10" t="str">
        <f t="shared" ref="H3:H4" si="3">F3</f>
        <v/>
      </c>
      <c r="I3" s="13"/>
      <c r="J3" s="13"/>
      <c r="K3" s="13"/>
      <c r="L3" s="13"/>
      <c r="M3" s="19"/>
    </row>
    <row r="4" ht="14.25" customHeight="1">
      <c r="A4" s="19" t="s">
        <v>34</v>
      </c>
      <c r="B4" s="13"/>
      <c r="C4" s="13"/>
      <c r="D4" s="10" t="str">
        <f t="shared" si="1"/>
        <v/>
      </c>
      <c r="E4" s="13"/>
      <c r="F4" s="10" t="str">
        <f t="shared" si="2"/>
        <v/>
      </c>
      <c r="G4" s="13"/>
      <c r="H4" s="10" t="str">
        <f t="shared" si="3"/>
        <v/>
      </c>
      <c r="I4" s="13"/>
      <c r="J4" s="13"/>
      <c r="K4" s="13"/>
      <c r="L4" s="13"/>
      <c r="M4" s="19"/>
    </row>
    <row r="5" ht="14.25" customHeight="1">
      <c r="A5" s="19" t="s">
        <v>35</v>
      </c>
      <c r="B5" s="13"/>
      <c r="C5" s="13"/>
      <c r="D5" s="10">
        <f>(B5+Begroting!D21-Begroting!D10+Begroting!D7+Begroting!D8)</f>
        <v>0</v>
      </c>
      <c r="E5" s="13"/>
      <c r="F5" s="10">
        <f>(D5+Begroting!F21-Begroting!F10+Begroting!F7+Begroting!F8)</f>
        <v>0</v>
      </c>
      <c r="G5" s="13"/>
      <c r="H5" s="10">
        <f>(F5+Begroting!H21-Begroting!H10+Begroting!H7+Begroting!H8)</f>
        <v>0</v>
      </c>
      <c r="I5" s="13"/>
      <c r="J5" s="13"/>
      <c r="K5" s="13"/>
      <c r="L5" s="13"/>
      <c r="M5" s="19"/>
    </row>
    <row r="6" ht="14.25" customHeight="1">
      <c r="A6" s="19" t="s">
        <v>36</v>
      </c>
      <c r="B6" s="13"/>
      <c r="C6" s="13"/>
      <c r="D6" s="10" t="str">
        <f t="shared" ref="D6:D7" si="4">B6</f>
        <v/>
      </c>
      <c r="E6" s="13"/>
      <c r="F6" s="10" t="str">
        <f t="shared" ref="F6:F7" si="5">D6</f>
        <v/>
      </c>
      <c r="G6" s="13"/>
      <c r="H6" s="10" t="str">
        <f t="shared" ref="H6:H7" si="6">F6</f>
        <v/>
      </c>
      <c r="I6" s="13"/>
      <c r="J6" s="13"/>
      <c r="K6" s="13"/>
      <c r="L6" s="13"/>
      <c r="M6" s="19"/>
    </row>
    <row r="7" ht="14.25" customHeight="1">
      <c r="A7" s="19" t="s">
        <v>37</v>
      </c>
      <c r="B7" s="13"/>
      <c r="C7" s="13"/>
      <c r="D7" s="10" t="str">
        <f t="shared" si="4"/>
        <v/>
      </c>
      <c r="E7" s="13"/>
      <c r="F7" s="10" t="str">
        <f t="shared" si="5"/>
        <v/>
      </c>
      <c r="G7" s="13"/>
      <c r="H7" s="10" t="str">
        <f t="shared" si="6"/>
        <v/>
      </c>
      <c r="I7" s="13"/>
      <c r="J7" s="13"/>
      <c r="K7" s="13"/>
      <c r="L7" s="13"/>
      <c r="M7" s="19"/>
    </row>
    <row r="8" ht="14.25" customHeight="1">
      <c r="A8" s="19" t="s">
        <v>38</v>
      </c>
      <c r="B8" s="14">
        <f>SUM(B3:B7)</f>
        <v>0</v>
      </c>
      <c r="C8" s="13"/>
      <c r="D8" s="14">
        <f>SUM(D3:D7)</f>
        <v>0</v>
      </c>
      <c r="E8" s="13"/>
      <c r="F8" s="14">
        <f>SUM(F3:F7)</f>
        <v>0</v>
      </c>
      <c r="G8" s="13"/>
      <c r="H8" s="14">
        <f>SUM(H3:H7)</f>
        <v>0</v>
      </c>
      <c r="I8" s="13"/>
      <c r="J8" s="13"/>
      <c r="K8" s="13"/>
      <c r="L8" s="13"/>
      <c r="M8" s="19"/>
    </row>
    <row r="9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ht="14.25" customHeight="1">
      <c r="A10" s="12" t="s">
        <v>39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9"/>
    </row>
    <row r="11" ht="14.25" customHeight="1">
      <c r="A11" s="19" t="s">
        <v>40</v>
      </c>
      <c r="B11" s="10">
        <f>B8-SUM(B12:B15)</f>
        <v>0</v>
      </c>
      <c r="C11" s="13"/>
      <c r="D11" s="10">
        <f>D8-SUM(D12:D15)</f>
        <v>0</v>
      </c>
      <c r="E11" s="13"/>
      <c r="F11" s="10">
        <f>F8-SUM(F12:F15)</f>
        <v>0</v>
      </c>
      <c r="G11" s="13"/>
      <c r="H11" s="10">
        <f>H8-SUM(H12:H15)</f>
        <v>0</v>
      </c>
      <c r="I11" s="13"/>
      <c r="J11" s="13"/>
      <c r="K11" s="13"/>
      <c r="L11" s="13"/>
      <c r="M11" s="19"/>
    </row>
    <row r="12" ht="14.25" customHeight="1">
      <c r="A12" s="19" t="s">
        <v>12</v>
      </c>
      <c r="B12" s="13"/>
      <c r="C12" s="13"/>
      <c r="D12" s="10">
        <f>B12+Begroting!D7</f>
        <v>0</v>
      </c>
      <c r="E12" s="13"/>
      <c r="F12" s="10">
        <f>D12+Begroting!F7</f>
        <v>0</v>
      </c>
      <c r="G12" s="13"/>
      <c r="H12" s="10">
        <f>F12+Begroting!H7</f>
        <v>0</v>
      </c>
      <c r="I12" s="13"/>
      <c r="J12" s="13"/>
      <c r="K12" s="13"/>
      <c r="L12" s="13"/>
      <c r="M12" s="19"/>
    </row>
    <row r="13" ht="14.25" customHeight="1">
      <c r="A13" s="19" t="s">
        <v>13</v>
      </c>
      <c r="B13" s="13"/>
      <c r="C13" s="13"/>
      <c r="D13" s="10">
        <f>B13+Begroting!D8</f>
        <v>0</v>
      </c>
      <c r="E13" s="13"/>
      <c r="F13" s="10">
        <f>D13+Begroting!F8</f>
        <v>0</v>
      </c>
      <c r="G13" s="13"/>
      <c r="H13" s="10">
        <f>F13+Begroting!H8</f>
        <v>0</v>
      </c>
      <c r="I13" s="13"/>
      <c r="J13" s="13"/>
      <c r="K13" s="13"/>
      <c r="L13" s="13"/>
      <c r="M13" s="19"/>
    </row>
    <row r="14" ht="14.25" customHeight="1">
      <c r="A14" s="19" t="s">
        <v>41</v>
      </c>
      <c r="B14" s="13"/>
      <c r="C14" s="13"/>
      <c r="D14" s="10" t="str">
        <f t="shared" ref="D14:D15" si="7">B14</f>
        <v/>
      </c>
      <c r="E14" s="13"/>
      <c r="F14" s="10" t="str">
        <f t="shared" ref="F14:F15" si="8">D14</f>
        <v/>
      </c>
      <c r="G14" s="13"/>
      <c r="H14" s="10" t="str">
        <f t="shared" ref="H14:H15" si="9">F14</f>
        <v/>
      </c>
      <c r="I14" s="13"/>
      <c r="J14" s="13"/>
      <c r="K14" s="13"/>
      <c r="L14" s="13"/>
      <c r="M14" s="19"/>
    </row>
    <row r="15" ht="14.25" customHeight="1">
      <c r="A15" s="19" t="s">
        <v>42</v>
      </c>
      <c r="B15" s="13"/>
      <c r="C15" s="13"/>
      <c r="D15" s="10" t="str">
        <f t="shared" si="7"/>
        <v/>
      </c>
      <c r="E15" s="13"/>
      <c r="F15" s="10" t="str">
        <f t="shared" si="8"/>
        <v/>
      </c>
      <c r="G15" s="13"/>
      <c r="H15" s="10" t="str">
        <f t="shared" si="9"/>
        <v/>
      </c>
      <c r="I15" s="13"/>
      <c r="J15" s="13"/>
      <c r="K15" s="13"/>
      <c r="L15" s="13"/>
      <c r="M15" s="19"/>
    </row>
    <row r="16" ht="14.25" customHeight="1">
      <c r="A16" s="19" t="s">
        <v>43</v>
      </c>
      <c r="B16" s="14">
        <f>SUM(B11:B15)</f>
        <v>0</v>
      </c>
      <c r="C16" s="13"/>
      <c r="D16" s="14">
        <f>SUM(D11:D15)</f>
        <v>0</v>
      </c>
      <c r="E16" s="13"/>
      <c r="F16" s="14">
        <f>SUM(F11:F15)</f>
        <v>0</v>
      </c>
      <c r="G16" s="13"/>
      <c r="H16" s="14">
        <f>SUM(H11:H15)</f>
        <v>0</v>
      </c>
      <c r="I16" s="13"/>
      <c r="J16" s="13"/>
      <c r="K16" s="13"/>
      <c r="L16" s="13"/>
      <c r="M16" s="19"/>
    </row>
    <row r="17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ht="14.25" customHeight="1">
      <c r="M19" s="19"/>
    </row>
    <row r="20" ht="14.25" customHeight="1">
      <c r="A20" s="8" t="s">
        <v>44</v>
      </c>
      <c r="C20" s="13"/>
      <c r="D20" s="16">
        <f>Begroting!D23-(Balans!D11-Balans!B11)</f>
        <v>0</v>
      </c>
      <c r="E20" s="13"/>
      <c r="F20" s="16">
        <f>Begroting!F23-(Balans!F11-Balans!D11)</f>
        <v>0</v>
      </c>
      <c r="G20" s="13"/>
      <c r="H20" s="16">
        <f>Begroting!H23-(Balans!H11-Balans!F11)</f>
        <v>0</v>
      </c>
      <c r="I20" s="13"/>
      <c r="J20" s="8" t="s">
        <v>45</v>
      </c>
      <c r="K20" s="13"/>
      <c r="L20" s="13"/>
    </row>
    <row r="21" ht="14.25" customHeight="1"/>
    <row r="22" ht="14.25" customHeight="1">
      <c r="B22" s="19"/>
    </row>
    <row r="23" ht="14.25" customHeight="1">
      <c r="A23" s="8" t="s">
        <v>46</v>
      </c>
      <c r="B23" s="16">
        <f>B11</f>
        <v>0</v>
      </c>
      <c r="C23" s="13"/>
      <c r="D23" s="16">
        <f>D11</f>
        <v>0</v>
      </c>
      <c r="E23" s="13"/>
      <c r="F23" s="16">
        <f>F11</f>
        <v>0</v>
      </c>
      <c r="G23" s="13"/>
      <c r="H23" s="16">
        <f>H11</f>
        <v>0</v>
      </c>
      <c r="I23" s="13"/>
      <c r="J23" s="13"/>
      <c r="K23" s="13"/>
      <c r="L23" s="13"/>
    </row>
    <row r="24" ht="14.25" customHeight="1">
      <c r="A24" s="8" t="s">
        <v>47</v>
      </c>
      <c r="B24" s="16">
        <f>IF(30%*Begroting!B21&lt;5000,5000,30%*Begroting!B21)</f>
        <v>5000</v>
      </c>
      <c r="C24" s="13"/>
      <c r="D24" s="16">
        <f>IF(30%*Begroting!D21&lt;5000,5000,30%*Begroting!D21)</f>
        <v>5000</v>
      </c>
      <c r="E24" s="13"/>
      <c r="F24" s="16">
        <f>IF(30%*Begroting!F21&lt;5000,5000,30%*Begroting!F21)</f>
        <v>5000</v>
      </c>
      <c r="G24" s="13"/>
      <c r="H24" s="16">
        <f>IF(30%*Begroting!H21&lt;5000,5000,30%*Begroting!H21)</f>
        <v>5000</v>
      </c>
      <c r="I24" s="13"/>
      <c r="J24" s="13"/>
      <c r="K24" s="13"/>
      <c r="L24" s="13"/>
    </row>
    <row r="25" ht="14.25" customHeight="1">
      <c r="A25" s="8" t="s">
        <v>48</v>
      </c>
      <c r="B25" s="21" t="str">
        <f>IF(B23&lt;B24,"Ja","Nee")</f>
        <v>Ja</v>
      </c>
      <c r="C25" s="13"/>
      <c r="D25" s="21" t="str">
        <f>IF(D23&lt;D24,"Ja","Nee")</f>
        <v>Ja</v>
      </c>
      <c r="E25" s="22"/>
      <c r="F25" s="21" t="str">
        <f>IF(F23&lt;F24,"Ja","Nee")</f>
        <v>Ja</v>
      </c>
      <c r="G25" s="22"/>
      <c r="H25" s="21" t="str">
        <f>IF(H23&lt;H24,"Ja","Nee")</f>
        <v>Ja</v>
      </c>
      <c r="I25" s="22"/>
      <c r="J25" s="22"/>
      <c r="K25" s="22"/>
      <c r="L25" s="22"/>
    </row>
    <row r="26" ht="14.25" customHeight="1">
      <c r="B26" s="19"/>
    </row>
    <row r="27" ht="14.25" customHeight="1">
      <c r="B27" s="19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conditionalFormatting sqref="B3:B7 B12:B15">
    <cfRule type="containsBlanks" dxfId="1" priority="1">
      <formula>LEN(TRIM(B3))=0</formula>
    </cfRule>
  </conditionalFormatting>
  <conditionalFormatting sqref="D20">
    <cfRule type="cellIs" dxfId="2" priority="2" operator="lessThan">
      <formula>0</formula>
    </cfRule>
  </conditionalFormatting>
  <conditionalFormatting sqref="D20">
    <cfRule type="cellIs" dxfId="2" priority="3" operator="greaterThan">
      <formula>0</formula>
    </cfRule>
  </conditionalFormatting>
  <conditionalFormatting sqref="D20">
    <cfRule type="cellIs" dxfId="3" priority="4" operator="equal">
      <formula>0</formula>
    </cfRule>
  </conditionalFormatting>
  <conditionalFormatting sqref="L20">
    <cfRule type="cellIs" dxfId="2" priority="5" operator="lessThan">
      <formula>0</formula>
    </cfRule>
  </conditionalFormatting>
  <conditionalFormatting sqref="L20">
    <cfRule type="cellIs" dxfId="2" priority="6" operator="greaterThan">
      <formula>0</formula>
    </cfRule>
  </conditionalFormatting>
  <conditionalFormatting sqref="L20">
    <cfRule type="cellIs" dxfId="3" priority="7" operator="equal">
      <formula>0</formula>
    </cfRule>
  </conditionalFormatting>
  <conditionalFormatting sqref="F20">
    <cfRule type="cellIs" dxfId="2" priority="8" operator="lessThan">
      <formula>0</formula>
    </cfRule>
  </conditionalFormatting>
  <conditionalFormatting sqref="F20">
    <cfRule type="cellIs" dxfId="2" priority="9" operator="greaterThan">
      <formula>0</formula>
    </cfRule>
  </conditionalFormatting>
  <conditionalFormatting sqref="F20">
    <cfRule type="cellIs" dxfId="3" priority="10" operator="equal">
      <formula>0</formula>
    </cfRule>
  </conditionalFormatting>
  <conditionalFormatting sqref="H20">
    <cfRule type="cellIs" dxfId="2" priority="11" operator="lessThan">
      <formula>0</formula>
    </cfRule>
  </conditionalFormatting>
  <conditionalFormatting sqref="H20">
    <cfRule type="cellIs" dxfId="2" priority="12" operator="greaterThan">
      <formula>0</formula>
    </cfRule>
  </conditionalFormatting>
  <conditionalFormatting sqref="H20">
    <cfRule type="cellIs" dxfId="3" priority="13" operator="equal">
      <formula>0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2021-10-03T09:58:07Z</dcterms:created>
  <dc:creator>Anouk Grotentraast</dc:creator>
</cp:coreProperties>
</file>